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075" windowHeight="115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43" i="1" l="1"/>
  <c r="H43" i="1"/>
  <c r="G43" i="1"/>
  <c r="F43" i="1"/>
  <c r="E43" i="1"/>
  <c r="D43" i="1"/>
  <c r="I42" i="1"/>
  <c r="I41" i="1"/>
  <c r="I40" i="1"/>
  <c r="I39" i="1"/>
  <c r="I37" i="1"/>
  <c r="I36" i="1"/>
  <c r="I35" i="1"/>
  <c r="I34" i="1"/>
  <c r="I33" i="1"/>
  <c r="I32" i="1"/>
  <c r="I30" i="1"/>
  <c r="I27" i="1"/>
  <c r="I26" i="1"/>
  <c r="I25" i="1"/>
  <c r="I24" i="1"/>
  <c r="I22" i="1"/>
  <c r="I21" i="1"/>
  <c r="I20" i="1"/>
  <c r="I19" i="1"/>
  <c r="I17" i="1"/>
  <c r="I16" i="1"/>
  <c r="I15" i="1"/>
  <c r="I14" i="1"/>
  <c r="I13" i="1"/>
  <c r="I12" i="1"/>
  <c r="I11" i="1"/>
  <c r="I10" i="1"/>
  <c r="I8" i="1"/>
  <c r="I7" i="1"/>
  <c r="I6" i="1"/>
  <c r="I5" i="1"/>
  <c r="I4" i="1"/>
  <c r="I43" i="1" l="1"/>
  <c r="J5" i="1" s="1"/>
  <c r="J33" i="1" l="1"/>
  <c r="J12" i="1"/>
  <c r="J39" i="1"/>
  <c r="J19" i="1"/>
  <c r="J42" i="1"/>
  <c r="J21" i="1"/>
  <c r="J41" i="1"/>
  <c r="J30" i="1"/>
  <c r="J10" i="1"/>
  <c r="J32" i="1"/>
  <c r="J25" i="1"/>
  <c r="J20" i="1"/>
  <c r="J15" i="1"/>
  <c r="J11" i="1"/>
  <c r="J7" i="1"/>
  <c r="J4" i="1"/>
  <c r="J37" i="1"/>
  <c r="J26" i="1"/>
  <c r="J16" i="1"/>
  <c r="J8" i="1"/>
  <c r="J36" i="1"/>
  <c r="J40" i="1"/>
  <c r="J24" i="1"/>
  <c r="J14" i="1"/>
  <c r="J6" i="1"/>
  <c r="J34" i="1"/>
  <c r="J27" i="1"/>
  <c r="J22" i="1"/>
  <c r="J17" i="1"/>
  <c r="J13" i="1"/>
  <c r="J43" i="1" l="1"/>
</calcChain>
</file>

<file path=xl/sharedStrings.xml><?xml version="1.0" encoding="utf-8"?>
<sst xmlns="http://schemas.openxmlformats.org/spreadsheetml/2006/main" count="69" uniqueCount="53">
  <si>
    <t>Rok</t>
  </si>
  <si>
    <t>Semestr</t>
  </si>
  <si>
    <t>Temat</t>
  </si>
  <si>
    <t>W</t>
  </si>
  <si>
    <t>C</t>
  </si>
  <si>
    <t>S</t>
  </si>
  <si>
    <t>PW</t>
  </si>
  <si>
    <t>E</t>
  </si>
  <si>
    <t>Nakład pracy</t>
  </si>
  <si>
    <t>Punkty</t>
  </si>
  <si>
    <t>ECTS</t>
  </si>
  <si>
    <t>I</t>
  </si>
  <si>
    <t>Informacja naukowa i bibliograficzna</t>
  </si>
  <si>
    <t>Lektorat z języka angielskiego</t>
  </si>
  <si>
    <t xml:space="preserve">Zasady Evidence Based Medicine  </t>
  </si>
  <si>
    <t>Metodologia badań naukowych</t>
  </si>
  <si>
    <t>Metodyka nauczania w szkole wyższej</t>
  </si>
  <si>
    <t>Zajęcia fakultatywne</t>
  </si>
  <si>
    <t>II</t>
  </si>
  <si>
    <t>Etyka i prawo w badaniach naukowych</t>
  </si>
  <si>
    <t>Ochrona własności intelektualnej</t>
  </si>
  <si>
    <t>Stylistyka wypowiedzi naukowej i komunikacja w nauce</t>
  </si>
  <si>
    <t>Prowadzenie zajęć</t>
  </si>
  <si>
    <t>III</t>
  </si>
  <si>
    <t>Indywid. sprawozd. naukowe z prezen.osiągnięt. postępów</t>
  </si>
  <si>
    <t>Biostatystyka</t>
  </si>
  <si>
    <t>IV</t>
  </si>
  <si>
    <t>V</t>
  </si>
  <si>
    <t>VI</t>
  </si>
  <si>
    <t>Modele statystyki matematycznej w badaniach medycznych</t>
  </si>
  <si>
    <t>VII</t>
  </si>
  <si>
    <t>Przygotowanie pracy doktorskiej</t>
  </si>
  <si>
    <t>Przygotowanie do egzaminu z języka obcego</t>
  </si>
  <si>
    <t>VIII</t>
  </si>
  <si>
    <t>Przygotowanie do egzaminu z dyscypliny podstawowej</t>
  </si>
  <si>
    <t>Przygotowanie do egzaminu z dyscypliny dodatkowej</t>
  </si>
  <si>
    <t>Transfer i komercjalizacja wyników badań naukowych</t>
  </si>
  <si>
    <t>SUMA</t>
  </si>
  <si>
    <t>Psychometria i techniki socjologiczne w naukach medycznych</t>
  </si>
  <si>
    <t>Źródła informacji o lekach i terapiach</t>
  </si>
  <si>
    <t>Good Clinical Practice</t>
  </si>
  <si>
    <t>Good Manufacturing Practice</t>
  </si>
  <si>
    <t>Ć</t>
  </si>
  <si>
    <t xml:space="preserve">       Rok</t>
  </si>
  <si>
    <t>Forma</t>
  </si>
  <si>
    <t>Ilość godziny</t>
  </si>
  <si>
    <t>Od źródła do bibliografii załącznikowej  - obowiązkowe</t>
  </si>
  <si>
    <t>Prawo medyczne - obowiązkowe</t>
  </si>
  <si>
    <t>Komunikacja interpersonalna - obowiązkowe</t>
  </si>
  <si>
    <t xml:space="preserve">Zajęcia fakultatywne </t>
  </si>
  <si>
    <t>Przegląd podstaw technik eksperymentalnych stosowanych w badaniach medycznych</t>
  </si>
  <si>
    <t>Zastosowanie praktyczne metod badawczych w eksperymentach medycznych</t>
  </si>
  <si>
    <t>PROGRAM STACJONARNYCH STUDIÓW DOKTORANCKICH DLA DOKTORANTÓW ROZPOCZYNAJĄCYCH STUDIA DOKTORANCKIE OD ROKU AKADEMICKIEGO2015/2016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</si>
</sst>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33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C1" sqref="C1:K1"/>
    </sheetView>
  </sheetViews>
  <sheetFormatPr defaultRowHeight="15" x14ac:dyDescent="0.25"/>
  <cols>
    <col min="1" max="1" width="5" customWidth="1"/>
    <col min="2" max="2" width="8" customWidth="1"/>
    <col min="3" max="3" width="57.140625" customWidth="1"/>
    <col min="4" max="4" width="8" customWidth="1"/>
    <col min="5" max="5" width="6.28515625" customWidth="1"/>
    <col min="6" max="6" width="7.28515625" customWidth="1"/>
    <col min="7" max="7" width="7.140625" customWidth="1"/>
    <col min="8" max="8" width="7" customWidth="1"/>
    <col min="9" max="9" width="8" customWidth="1"/>
    <col min="10" max="10" width="0" hidden="1" customWidth="1"/>
    <col min="11" max="11" width="7.85546875" customWidth="1"/>
  </cols>
  <sheetData>
    <row r="1" spans="1:11" ht="105" customHeight="1" x14ac:dyDescent="0.35">
      <c r="C1" s="27" t="s">
        <v>52</v>
      </c>
      <c r="D1" s="27"/>
      <c r="E1" s="27"/>
      <c r="F1" s="27"/>
      <c r="G1" s="27"/>
      <c r="H1" s="27"/>
      <c r="I1" s="27"/>
      <c r="J1" s="27"/>
      <c r="K1" s="27"/>
    </row>
    <row r="2" spans="1:11" ht="15" customHeight="1" x14ac:dyDescent="0.35">
      <c r="C2" s="26"/>
      <c r="D2" s="26"/>
      <c r="E2" s="26"/>
      <c r="F2" s="26"/>
      <c r="G2" s="26"/>
      <c r="H2" s="26"/>
      <c r="I2" s="26"/>
    </row>
    <row r="3" spans="1:11" ht="26.25" x14ac:dyDescent="0.25">
      <c r="A3" s="9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1" t="s">
        <v>8</v>
      </c>
      <c r="J3" s="10" t="s">
        <v>9</v>
      </c>
      <c r="K3" s="10" t="s">
        <v>10</v>
      </c>
    </row>
    <row r="4" spans="1:11" x14ac:dyDescent="0.25">
      <c r="A4" s="6">
        <v>1</v>
      </c>
      <c r="B4" s="5" t="s">
        <v>11</v>
      </c>
      <c r="C4" s="2" t="s">
        <v>12</v>
      </c>
      <c r="D4" s="1"/>
      <c r="E4" s="1">
        <v>10</v>
      </c>
      <c r="F4" s="1"/>
      <c r="G4" s="1"/>
      <c r="H4" s="1"/>
      <c r="I4" s="1">
        <f>D4+E4*2+F4*1.5+G4+H4*(D4+E4+F4)*0.25</f>
        <v>20</v>
      </c>
      <c r="J4" s="1">
        <f>I4/$I$43*45</f>
        <v>1.0413653456754413</v>
      </c>
      <c r="K4" s="1">
        <v>1</v>
      </c>
    </row>
    <row r="5" spans="1:11" x14ac:dyDescent="0.25">
      <c r="A5" s="6"/>
      <c r="B5" s="6"/>
      <c r="C5" s="2" t="s">
        <v>13</v>
      </c>
      <c r="D5" s="1"/>
      <c r="E5" s="1">
        <v>30</v>
      </c>
      <c r="F5" s="1"/>
      <c r="G5" s="1"/>
      <c r="H5" s="1"/>
      <c r="I5" s="1">
        <f t="shared" ref="I5:I42" si="0">D5+E5*2+F5*1.5+G5+H5*(D5+E5+F5)*0.25</f>
        <v>60</v>
      </c>
      <c r="J5" s="1">
        <f>I5/$I$43*45</f>
        <v>3.1240960370263231</v>
      </c>
      <c r="K5" s="1">
        <v>3</v>
      </c>
    </row>
    <row r="6" spans="1:11" x14ac:dyDescent="0.25">
      <c r="A6" s="6"/>
      <c r="B6" s="6"/>
      <c r="C6" s="2" t="s">
        <v>14</v>
      </c>
      <c r="D6" s="1">
        <v>5</v>
      </c>
      <c r="E6" s="1"/>
      <c r="F6" s="1"/>
      <c r="G6" s="1"/>
      <c r="H6" s="1"/>
      <c r="I6" s="1">
        <f t="shared" si="0"/>
        <v>5</v>
      </c>
      <c r="J6" s="1">
        <f>I6/$I$43*45</f>
        <v>0.26034133641886031</v>
      </c>
      <c r="K6" s="1">
        <v>0.5</v>
      </c>
    </row>
    <row r="7" spans="1:11" x14ac:dyDescent="0.25">
      <c r="A7" s="6"/>
      <c r="B7" s="6"/>
      <c r="C7" s="2" t="s">
        <v>15</v>
      </c>
      <c r="D7" s="1"/>
      <c r="E7" s="1"/>
      <c r="F7" s="1">
        <v>10</v>
      </c>
      <c r="G7" s="1"/>
      <c r="H7" s="1"/>
      <c r="I7" s="1">
        <f t="shared" si="0"/>
        <v>15</v>
      </c>
      <c r="J7" s="1">
        <f>I7/$I$43*45</f>
        <v>0.78102400925658078</v>
      </c>
      <c r="K7" s="1">
        <v>1</v>
      </c>
    </row>
    <row r="8" spans="1:11" x14ac:dyDescent="0.25">
      <c r="A8" s="6"/>
      <c r="B8" s="6"/>
      <c r="C8" s="2" t="s">
        <v>16</v>
      </c>
      <c r="D8" s="1"/>
      <c r="E8" s="1">
        <v>25</v>
      </c>
      <c r="F8" s="1"/>
      <c r="G8" s="1"/>
      <c r="H8" s="1"/>
      <c r="I8" s="1">
        <f t="shared" si="0"/>
        <v>50</v>
      </c>
      <c r="J8" s="1">
        <f>I8/$I$43*45</f>
        <v>2.603413364188603</v>
      </c>
      <c r="K8" s="1">
        <v>2.5</v>
      </c>
    </row>
    <row r="9" spans="1:11" x14ac:dyDescent="0.25">
      <c r="A9" s="6"/>
      <c r="B9" s="6"/>
      <c r="C9" s="2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>
        <v>1</v>
      </c>
      <c r="B10" s="5" t="s">
        <v>18</v>
      </c>
      <c r="C10" s="19" t="s">
        <v>46</v>
      </c>
      <c r="D10" s="1"/>
      <c r="E10" s="1"/>
      <c r="F10" s="1">
        <v>10</v>
      </c>
      <c r="G10" s="1"/>
      <c r="H10" s="1"/>
      <c r="I10" s="1">
        <f t="shared" si="0"/>
        <v>15</v>
      </c>
      <c r="J10" s="1">
        <f t="shared" ref="J10:J17" si="1">I10/$I$43*45</f>
        <v>0.78102400925658078</v>
      </c>
      <c r="K10" s="1">
        <v>1</v>
      </c>
    </row>
    <row r="11" spans="1:11" x14ac:dyDescent="0.25">
      <c r="A11" s="6"/>
      <c r="B11" s="6"/>
      <c r="C11" s="3" t="s">
        <v>13</v>
      </c>
      <c r="D11" s="1"/>
      <c r="E11" s="1">
        <v>30</v>
      </c>
      <c r="F11" s="1"/>
      <c r="G11" s="1"/>
      <c r="H11" s="1"/>
      <c r="I11" s="1">
        <f t="shared" si="0"/>
        <v>60</v>
      </c>
      <c r="J11" s="1">
        <f t="shared" si="1"/>
        <v>3.1240960370263231</v>
      </c>
      <c r="K11" s="1">
        <v>3</v>
      </c>
    </row>
    <row r="12" spans="1:11" x14ac:dyDescent="0.25">
      <c r="A12" s="6"/>
      <c r="B12" s="6"/>
      <c r="C12" s="3" t="s">
        <v>19</v>
      </c>
      <c r="D12" s="1">
        <v>6</v>
      </c>
      <c r="E12" s="1"/>
      <c r="F12" s="1"/>
      <c r="G12" s="1"/>
      <c r="H12" s="1">
        <v>1</v>
      </c>
      <c r="I12" s="1">
        <f t="shared" si="0"/>
        <v>7.5</v>
      </c>
      <c r="J12" s="1">
        <f t="shared" si="1"/>
        <v>0.39051200462829039</v>
      </c>
      <c r="K12" s="1">
        <v>0.5</v>
      </c>
    </row>
    <row r="13" spans="1:11" x14ac:dyDescent="0.25">
      <c r="A13" s="6"/>
      <c r="B13" s="6"/>
      <c r="C13" s="3" t="s">
        <v>20</v>
      </c>
      <c r="D13" s="1">
        <v>4</v>
      </c>
      <c r="E13" s="1"/>
      <c r="F13" s="1"/>
      <c r="G13" s="1"/>
      <c r="H13" s="1">
        <v>1</v>
      </c>
      <c r="I13" s="1">
        <f t="shared" si="0"/>
        <v>5</v>
      </c>
      <c r="J13" s="1">
        <f t="shared" si="1"/>
        <v>0.26034133641886031</v>
      </c>
      <c r="K13" s="1">
        <v>0.5</v>
      </c>
    </row>
    <row r="14" spans="1:11" x14ac:dyDescent="0.25">
      <c r="A14" s="6"/>
      <c r="B14" s="6"/>
      <c r="C14" s="3" t="s">
        <v>15</v>
      </c>
      <c r="D14" s="1"/>
      <c r="E14" s="1"/>
      <c r="F14" s="1">
        <v>10</v>
      </c>
      <c r="G14" s="1"/>
      <c r="H14" s="1"/>
      <c r="I14" s="1">
        <f t="shared" si="0"/>
        <v>15</v>
      </c>
      <c r="J14" s="1">
        <f t="shared" si="1"/>
        <v>0.78102400925658078</v>
      </c>
      <c r="K14" s="1">
        <v>1</v>
      </c>
    </row>
    <row r="15" spans="1:11" x14ac:dyDescent="0.25">
      <c r="A15" s="6"/>
      <c r="B15" s="6"/>
      <c r="C15" s="3" t="s">
        <v>21</v>
      </c>
      <c r="D15" s="1"/>
      <c r="E15" s="1"/>
      <c r="F15" s="1">
        <v>5</v>
      </c>
      <c r="G15" s="1"/>
      <c r="H15" s="1"/>
      <c r="I15" s="1">
        <f t="shared" si="0"/>
        <v>7.5</v>
      </c>
      <c r="J15" s="1">
        <f t="shared" si="1"/>
        <v>0.39051200462829039</v>
      </c>
      <c r="K15" s="1">
        <v>0.5</v>
      </c>
    </row>
    <row r="16" spans="1:11" x14ac:dyDescent="0.25">
      <c r="A16" s="6"/>
      <c r="B16" s="6"/>
      <c r="C16" s="3" t="s">
        <v>16</v>
      </c>
      <c r="D16" s="1"/>
      <c r="E16" s="1">
        <v>25</v>
      </c>
      <c r="F16" s="1"/>
      <c r="G16" s="1"/>
      <c r="H16" s="1"/>
      <c r="I16" s="1">
        <f t="shared" si="0"/>
        <v>50</v>
      </c>
      <c r="J16" s="1">
        <f t="shared" si="1"/>
        <v>2.603413364188603</v>
      </c>
      <c r="K16" s="1">
        <v>2.5</v>
      </c>
    </row>
    <row r="17" spans="1:11" x14ac:dyDescent="0.25">
      <c r="A17" s="6"/>
      <c r="B17" s="6"/>
      <c r="C17" s="3" t="s">
        <v>22</v>
      </c>
      <c r="D17" s="1"/>
      <c r="E17" s="1"/>
      <c r="F17" s="1"/>
      <c r="G17" s="1">
        <v>20</v>
      </c>
      <c r="H17" s="1"/>
      <c r="I17" s="1">
        <f t="shared" si="0"/>
        <v>20</v>
      </c>
      <c r="J17" s="1">
        <f t="shared" si="1"/>
        <v>1.0413653456754413</v>
      </c>
      <c r="K17" s="1">
        <v>1</v>
      </c>
    </row>
    <row r="18" spans="1:11" x14ac:dyDescent="0.25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6">
        <v>2</v>
      </c>
      <c r="B19" s="5" t="s">
        <v>23</v>
      </c>
      <c r="C19" s="2" t="s">
        <v>24</v>
      </c>
      <c r="D19" s="1"/>
      <c r="E19" s="1">
        <v>2</v>
      </c>
      <c r="F19" s="1"/>
      <c r="G19" s="1"/>
      <c r="H19" s="1"/>
      <c r="I19" s="1">
        <f t="shared" si="0"/>
        <v>4</v>
      </c>
      <c r="J19" s="1">
        <f>I19/$I$43*45</f>
        <v>0.2082730691350882</v>
      </c>
      <c r="K19" s="1">
        <v>0.5</v>
      </c>
    </row>
    <row r="20" spans="1:11" x14ac:dyDescent="0.25">
      <c r="A20" s="6"/>
      <c r="B20" s="6"/>
      <c r="C20" s="2" t="s">
        <v>15</v>
      </c>
      <c r="D20" s="1"/>
      <c r="E20" s="1"/>
      <c r="F20" s="1">
        <v>10</v>
      </c>
      <c r="G20" s="1"/>
      <c r="H20" s="1"/>
      <c r="I20" s="1">
        <f t="shared" si="0"/>
        <v>15</v>
      </c>
      <c r="J20" s="1">
        <f>I20/$I$43*45</f>
        <v>0.78102400925658078</v>
      </c>
      <c r="K20" s="1">
        <v>1</v>
      </c>
    </row>
    <row r="21" spans="1:11" x14ac:dyDescent="0.25">
      <c r="A21" s="6"/>
      <c r="B21" s="6"/>
      <c r="C21" s="2" t="s">
        <v>21</v>
      </c>
      <c r="D21" s="1"/>
      <c r="E21" s="1"/>
      <c r="F21" s="1">
        <v>5</v>
      </c>
      <c r="G21" s="1"/>
      <c r="H21" s="1"/>
      <c r="I21" s="1">
        <f t="shared" si="0"/>
        <v>7.5</v>
      </c>
      <c r="J21" s="1">
        <f>I21/$I$43*45</f>
        <v>0.39051200462829039</v>
      </c>
      <c r="K21" s="1">
        <v>0.5</v>
      </c>
    </row>
    <row r="22" spans="1:11" x14ac:dyDescent="0.25">
      <c r="A22" s="6"/>
      <c r="B22" s="6"/>
      <c r="C22" s="2" t="s">
        <v>25</v>
      </c>
      <c r="D22" s="1"/>
      <c r="E22" s="25">
        <v>20</v>
      </c>
      <c r="F22" s="1"/>
      <c r="G22" s="1"/>
      <c r="H22" s="1">
        <v>1</v>
      </c>
      <c r="I22" s="1">
        <f t="shared" si="0"/>
        <v>45</v>
      </c>
      <c r="J22" s="1">
        <f>I22/$I$43*45</f>
        <v>2.3430720277697423</v>
      </c>
      <c r="K22" s="1">
        <v>2</v>
      </c>
    </row>
    <row r="23" spans="1:11" x14ac:dyDescent="0.25">
      <c r="A23" s="6"/>
      <c r="B23" s="6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6">
        <v>2</v>
      </c>
      <c r="B24" s="5" t="s">
        <v>26</v>
      </c>
      <c r="C24" s="19" t="s">
        <v>47</v>
      </c>
      <c r="D24" s="1">
        <v>6</v>
      </c>
      <c r="E24" s="1"/>
      <c r="F24" s="1"/>
      <c r="G24" s="1"/>
      <c r="H24" s="1"/>
      <c r="I24" s="1">
        <f t="shared" si="0"/>
        <v>6</v>
      </c>
      <c r="J24" s="1">
        <f>I24/$I$43*45</f>
        <v>0.31240960370263238</v>
      </c>
      <c r="K24" s="1">
        <v>0.5</v>
      </c>
    </row>
    <row r="25" spans="1:11" x14ac:dyDescent="0.25">
      <c r="A25" s="6"/>
      <c r="B25" s="6"/>
      <c r="C25" s="19" t="s">
        <v>48</v>
      </c>
      <c r="D25" s="1"/>
      <c r="E25" s="1">
        <v>10</v>
      </c>
      <c r="F25" s="1"/>
      <c r="G25" s="1"/>
      <c r="H25" s="1"/>
      <c r="I25" s="1">
        <f t="shared" si="0"/>
        <v>20</v>
      </c>
      <c r="J25" s="1">
        <f>I25/$I$43*45</f>
        <v>1.0413653456754413</v>
      </c>
      <c r="K25" s="1">
        <v>1</v>
      </c>
    </row>
    <row r="26" spans="1:11" x14ac:dyDescent="0.25">
      <c r="A26" s="6"/>
      <c r="B26" s="6"/>
      <c r="C26" s="3" t="s">
        <v>21</v>
      </c>
      <c r="D26" s="1"/>
      <c r="E26" s="1"/>
      <c r="F26" s="1">
        <v>5</v>
      </c>
      <c r="G26" s="1">
        <v>5</v>
      </c>
      <c r="H26" s="1"/>
      <c r="I26" s="1">
        <f t="shared" si="0"/>
        <v>12.5</v>
      </c>
      <c r="J26" s="1">
        <f>I26/$I$43*45</f>
        <v>0.65085334104715076</v>
      </c>
      <c r="K26" s="1">
        <v>0.5</v>
      </c>
    </row>
    <row r="27" spans="1:11" x14ac:dyDescent="0.25">
      <c r="A27" s="6"/>
      <c r="B27" s="6"/>
      <c r="C27" s="3" t="s">
        <v>22</v>
      </c>
      <c r="D27" s="1"/>
      <c r="E27" s="1"/>
      <c r="F27" s="1"/>
      <c r="G27" s="1">
        <v>80</v>
      </c>
      <c r="H27" s="1"/>
      <c r="I27" s="1">
        <f t="shared" si="0"/>
        <v>80</v>
      </c>
      <c r="J27" s="1">
        <f>I27/$I$43*45</f>
        <v>4.165461382701765</v>
      </c>
      <c r="K27" s="1">
        <v>3.5</v>
      </c>
    </row>
    <row r="28" spans="1:11" x14ac:dyDescent="0.25">
      <c r="A28" s="6"/>
      <c r="B28" s="6"/>
      <c r="C28" s="23" t="s">
        <v>49</v>
      </c>
      <c r="D28" s="1"/>
      <c r="E28" s="1"/>
      <c r="F28" s="1">
        <v>10</v>
      </c>
      <c r="G28" s="1"/>
      <c r="H28" s="1"/>
      <c r="I28" s="1">
        <v>15</v>
      </c>
      <c r="J28" s="1"/>
      <c r="K28" s="1">
        <v>1</v>
      </c>
    </row>
    <row r="29" spans="1:11" x14ac:dyDescent="0.25">
      <c r="A29" s="6"/>
      <c r="B29" s="6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6">
        <v>3</v>
      </c>
      <c r="B30" s="5" t="s">
        <v>27</v>
      </c>
      <c r="C30" s="20" t="s">
        <v>17</v>
      </c>
      <c r="D30" s="1"/>
      <c r="E30" s="1"/>
      <c r="F30" s="1">
        <v>10</v>
      </c>
      <c r="G30" s="1"/>
      <c r="H30" s="1"/>
      <c r="I30" s="1">
        <f t="shared" si="0"/>
        <v>15</v>
      </c>
      <c r="J30" s="1">
        <f>I30/$I$43*45</f>
        <v>0.78102400925658078</v>
      </c>
      <c r="K30" s="1">
        <v>1</v>
      </c>
    </row>
    <row r="31" spans="1:11" x14ac:dyDescent="0.25">
      <c r="A31" s="6"/>
      <c r="B31" s="6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6">
        <v>3</v>
      </c>
      <c r="B32" s="5" t="s">
        <v>28</v>
      </c>
      <c r="C32" s="2" t="s">
        <v>24</v>
      </c>
      <c r="D32" s="1"/>
      <c r="E32" s="1">
        <v>2</v>
      </c>
      <c r="F32" s="1"/>
      <c r="G32" s="1"/>
      <c r="H32" s="1"/>
      <c r="I32" s="1">
        <f t="shared" si="0"/>
        <v>4</v>
      </c>
      <c r="J32" s="1">
        <f>I32/$I$43*45</f>
        <v>0.2082730691350882</v>
      </c>
      <c r="K32" s="1">
        <v>0.5</v>
      </c>
    </row>
    <row r="33" spans="1:11" x14ac:dyDescent="0.25">
      <c r="A33" s="6"/>
      <c r="B33" s="6"/>
      <c r="C33" s="2" t="s">
        <v>29</v>
      </c>
      <c r="D33" s="1"/>
      <c r="E33" s="1">
        <v>20</v>
      </c>
      <c r="F33" s="1"/>
      <c r="G33" s="1"/>
      <c r="H33" s="1">
        <v>1</v>
      </c>
      <c r="I33" s="1">
        <f t="shared" si="0"/>
        <v>45</v>
      </c>
      <c r="J33" s="1">
        <f>I33/$I$43*45</f>
        <v>2.3430720277697423</v>
      </c>
      <c r="K33" s="1">
        <v>2</v>
      </c>
    </row>
    <row r="34" spans="1:11" x14ac:dyDescent="0.25">
      <c r="A34" s="6"/>
      <c r="B34" s="6"/>
      <c r="C34" s="2" t="s">
        <v>22</v>
      </c>
      <c r="D34" s="1"/>
      <c r="E34" s="1"/>
      <c r="F34" s="1"/>
      <c r="G34" s="1">
        <v>80</v>
      </c>
      <c r="H34" s="1"/>
      <c r="I34" s="1">
        <f t="shared" si="0"/>
        <v>80</v>
      </c>
      <c r="J34" s="1">
        <f>I34/$I$43*45</f>
        <v>4.165461382701765</v>
      </c>
      <c r="K34" s="1">
        <v>3.5</v>
      </c>
    </row>
    <row r="35" spans="1:11" x14ac:dyDescent="0.25">
      <c r="A35" s="6"/>
      <c r="B35" s="6"/>
      <c r="C35" s="1"/>
      <c r="D35" s="1"/>
      <c r="E35" s="1"/>
      <c r="F35" s="1"/>
      <c r="G35" s="1"/>
      <c r="H35" s="1"/>
      <c r="I35" s="1">
        <f t="shared" si="0"/>
        <v>0</v>
      </c>
      <c r="J35" s="1"/>
      <c r="K35" s="1"/>
    </row>
    <row r="36" spans="1:11" x14ac:dyDescent="0.25">
      <c r="A36" s="6">
        <v>4</v>
      </c>
      <c r="B36" s="5" t="s">
        <v>30</v>
      </c>
      <c r="C36" s="2" t="s">
        <v>31</v>
      </c>
      <c r="D36" s="1"/>
      <c r="E36" s="1"/>
      <c r="F36" s="1"/>
      <c r="G36" s="1">
        <v>60</v>
      </c>
      <c r="H36" s="1"/>
      <c r="I36" s="1">
        <f t="shared" si="0"/>
        <v>60</v>
      </c>
      <c r="J36" s="1">
        <f>I36/$I$43*45</f>
        <v>3.1240960370263231</v>
      </c>
      <c r="K36" s="1">
        <v>3</v>
      </c>
    </row>
    <row r="37" spans="1:11" x14ac:dyDescent="0.25">
      <c r="A37" s="6"/>
      <c r="B37" s="6"/>
      <c r="C37" s="2" t="s">
        <v>32</v>
      </c>
      <c r="D37" s="1"/>
      <c r="E37" s="1"/>
      <c r="F37" s="1"/>
      <c r="G37" s="1">
        <v>10</v>
      </c>
      <c r="H37" s="1"/>
      <c r="I37" s="1">
        <f t="shared" si="0"/>
        <v>10</v>
      </c>
      <c r="J37" s="1">
        <f>I37/$I$43*45</f>
        <v>0.52068267283772063</v>
      </c>
      <c r="K37" s="1">
        <v>0.5</v>
      </c>
    </row>
    <row r="38" spans="1:11" x14ac:dyDescent="0.2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6">
        <v>4</v>
      </c>
      <c r="B39" s="5" t="s">
        <v>33</v>
      </c>
      <c r="C39" s="2" t="s">
        <v>34</v>
      </c>
      <c r="D39" s="1"/>
      <c r="E39" s="1"/>
      <c r="F39" s="1"/>
      <c r="G39" s="1">
        <v>20</v>
      </c>
      <c r="H39" s="1"/>
      <c r="I39" s="1">
        <f t="shared" si="0"/>
        <v>20</v>
      </c>
      <c r="J39" s="1">
        <f>I39/$I$43*45</f>
        <v>1.0413653456754413</v>
      </c>
      <c r="K39" s="1">
        <v>1</v>
      </c>
    </row>
    <row r="40" spans="1:11" x14ac:dyDescent="0.25">
      <c r="A40" s="6"/>
      <c r="B40" s="6"/>
      <c r="C40" s="2" t="s">
        <v>35</v>
      </c>
      <c r="D40" s="1"/>
      <c r="E40" s="1"/>
      <c r="F40" s="1"/>
      <c r="G40" s="1">
        <v>10</v>
      </c>
      <c r="H40" s="1"/>
      <c r="I40" s="1">
        <f t="shared" si="0"/>
        <v>10</v>
      </c>
      <c r="J40" s="1">
        <f>I40/$I$43*45</f>
        <v>0.52068267283772063</v>
      </c>
      <c r="K40" s="1">
        <v>0.5</v>
      </c>
    </row>
    <row r="41" spans="1:11" x14ac:dyDescent="0.25">
      <c r="A41" s="6"/>
      <c r="B41" s="6"/>
      <c r="C41" s="2" t="s">
        <v>36</v>
      </c>
      <c r="D41" s="1"/>
      <c r="E41" s="1"/>
      <c r="F41" s="1">
        <v>3</v>
      </c>
      <c r="G41" s="1"/>
      <c r="H41" s="1">
        <v>1</v>
      </c>
      <c r="I41" s="1">
        <f t="shared" si="0"/>
        <v>5.25</v>
      </c>
      <c r="J41" s="1">
        <f>I41/$I$43*45</f>
        <v>0.27335840323980332</v>
      </c>
      <c r="K41" s="1">
        <v>1</v>
      </c>
    </row>
    <row r="42" spans="1:11" x14ac:dyDescent="0.25">
      <c r="A42" s="6"/>
      <c r="B42" s="6"/>
      <c r="C42" s="2" t="s">
        <v>22</v>
      </c>
      <c r="D42" s="1"/>
      <c r="E42" s="1"/>
      <c r="F42" s="1"/>
      <c r="G42" s="1">
        <v>80</v>
      </c>
      <c r="H42" s="1"/>
      <c r="I42" s="1">
        <f t="shared" si="0"/>
        <v>80</v>
      </c>
      <c r="J42" s="1">
        <f>I42/$I$43*45</f>
        <v>4.165461382701765</v>
      </c>
      <c r="K42" s="1">
        <v>3.5</v>
      </c>
    </row>
    <row r="43" spans="1:11" ht="15.75" x14ac:dyDescent="0.25">
      <c r="A43" s="12"/>
      <c r="B43" s="12"/>
      <c r="C43" s="13" t="s">
        <v>37</v>
      </c>
      <c r="D43" s="14">
        <f>SUM(D4:D42)</f>
        <v>21</v>
      </c>
      <c r="E43" s="14">
        <f t="shared" ref="E43:K43" si="2">SUM(E4:E42)</f>
        <v>174</v>
      </c>
      <c r="F43" s="14">
        <f t="shared" si="2"/>
        <v>78</v>
      </c>
      <c r="G43" s="14">
        <f t="shared" si="2"/>
        <v>365</v>
      </c>
      <c r="H43" s="14">
        <f t="shared" si="2"/>
        <v>5</v>
      </c>
      <c r="I43" s="14">
        <f t="shared" si="2"/>
        <v>864.25</v>
      </c>
      <c r="J43" s="14">
        <f t="shared" si="2"/>
        <v>44.218975990743424</v>
      </c>
      <c r="K43" s="4">
        <f t="shared" si="2"/>
        <v>45</v>
      </c>
    </row>
    <row r="44" spans="1:11" ht="39" x14ac:dyDescent="0.25">
      <c r="A44" s="15"/>
      <c r="B44" s="15"/>
      <c r="C44" s="16" t="s">
        <v>17</v>
      </c>
      <c r="D44" s="17" t="s">
        <v>43</v>
      </c>
      <c r="E44" s="18" t="s">
        <v>44</v>
      </c>
      <c r="F44" s="21" t="s">
        <v>45</v>
      </c>
      <c r="G44" s="22"/>
      <c r="H44" s="1"/>
      <c r="I44" s="1"/>
      <c r="J44" s="1"/>
      <c r="K44" s="1"/>
    </row>
    <row r="45" spans="1:11" ht="25.5" x14ac:dyDescent="0.25">
      <c r="A45" s="1"/>
      <c r="B45" s="1"/>
      <c r="C45" s="24" t="s">
        <v>50</v>
      </c>
      <c r="D45" s="1">
        <v>2</v>
      </c>
      <c r="E45" s="8" t="s">
        <v>5</v>
      </c>
      <c r="F45" s="1">
        <v>10</v>
      </c>
      <c r="G45" s="1"/>
      <c r="H45" s="1"/>
      <c r="I45" s="1"/>
      <c r="J45" s="1"/>
      <c r="K45" s="1"/>
    </row>
    <row r="46" spans="1:11" ht="29.25" customHeight="1" x14ac:dyDescent="0.25">
      <c r="A46" s="1"/>
      <c r="B46" s="1"/>
      <c r="C46" s="24" t="s">
        <v>51</v>
      </c>
      <c r="D46" s="1">
        <v>2</v>
      </c>
      <c r="E46" s="8" t="s">
        <v>42</v>
      </c>
      <c r="F46" s="1">
        <v>10</v>
      </c>
      <c r="G46" s="1"/>
      <c r="H46" s="1"/>
      <c r="I46" s="1"/>
      <c r="J46" s="1"/>
      <c r="K46" s="1"/>
    </row>
    <row r="47" spans="1:11" x14ac:dyDescent="0.25">
      <c r="A47" s="1"/>
      <c r="B47" s="1"/>
      <c r="C47" s="7" t="s">
        <v>38</v>
      </c>
      <c r="D47" s="1">
        <v>2</v>
      </c>
      <c r="E47" s="8" t="s">
        <v>5</v>
      </c>
      <c r="F47" s="1">
        <v>10</v>
      </c>
      <c r="G47" s="1"/>
      <c r="H47" s="1"/>
      <c r="I47" s="1"/>
      <c r="J47" s="1"/>
      <c r="K47" s="1"/>
    </row>
    <row r="48" spans="1:11" x14ac:dyDescent="0.25">
      <c r="A48" s="1"/>
      <c r="B48" s="1"/>
      <c r="C48" s="7" t="s">
        <v>39</v>
      </c>
      <c r="D48" s="1">
        <v>3</v>
      </c>
      <c r="E48" s="8" t="s">
        <v>5</v>
      </c>
      <c r="F48" s="1">
        <v>10</v>
      </c>
      <c r="G48" s="1"/>
      <c r="H48" s="1"/>
      <c r="I48" s="1"/>
      <c r="J48" s="1"/>
      <c r="K48" s="1"/>
    </row>
    <row r="49" spans="1:11" x14ac:dyDescent="0.25">
      <c r="A49" s="1"/>
      <c r="B49" s="1"/>
      <c r="C49" s="7" t="s">
        <v>40</v>
      </c>
      <c r="D49" s="1">
        <v>3</v>
      </c>
      <c r="E49" s="8" t="s">
        <v>3</v>
      </c>
      <c r="F49" s="1">
        <v>10</v>
      </c>
      <c r="G49" s="1"/>
      <c r="H49" s="1"/>
      <c r="I49" s="1"/>
      <c r="J49" s="1"/>
      <c r="K49" s="1"/>
    </row>
    <row r="50" spans="1:11" x14ac:dyDescent="0.25">
      <c r="A50" s="1"/>
      <c r="B50" s="1"/>
      <c r="C50" s="7" t="s">
        <v>41</v>
      </c>
      <c r="D50" s="1">
        <v>3</v>
      </c>
      <c r="E50" s="8" t="s">
        <v>3</v>
      </c>
      <c r="F50" s="1">
        <v>10</v>
      </c>
      <c r="G50" s="1"/>
      <c r="H50" s="1"/>
      <c r="I50" s="1"/>
      <c r="J50" s="1"/>
      <c r="K50" s="1"/>
    </row>
  </sheetData>
  <mergeCells count="1">
    <mergeCell ref="C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Hendrich</dc:creator>
  <cp:lastModifiedBy>DWLKP2</cp:lastModifiedBy>
  <cp:lastPrinted>2015-04-14T12:10:59Z</cp:lastPrinted>
  <dcterms:created xsi:type="dcterms:W3CDTF">2014-04-25T11:46:36Z</dcterms:created>
  <dcterms:modified xsi:type="dcterms:W3CDTF">2015-04-16T11:18:50Z</dcterms:modified>
</cp:coreProperties>
</file>